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ralind\OneDrive - UW Office 365\UW\VTE\BMI MR\submission2\HumGen\Resubmission\"/>
    </mc:Choice>
  </mc:AlternateContent>
  <bookViews>
    <workbookView xWindow="0" yWindow="0" windowWidth="38400" windowHeight="1773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E8" i="1" l="1"/>
  <c r="D8" i="1"/>
</calcChain>
</file>

<file path=xl/sharedStrings.xml><?xml version="1.0" encoding="utf-8"?>
<sst xmlns="http://schemas.openxmlformats.org/spreadsheetml/2006/main" count="242" uniqueCount="197">
  <si>
    <t>Study</t>
  </si>
  <si>
    <t>Acronym</t>
  </si>
  <si>
    <t>Design</t>
  </si>
  <si>
    <t>Case/Event counts</t>
  </si>
  <si>
    <t>Control (CC)/Cohort counts</t>
  </si>
  <si>
    <t>Years (baseline for cohort; index years for CC)</t>
  </si>
  <si>
    <t>Case ascertainment</t>
  </si>
  <si>
    <t>Incident VT</t>
  </si>
  <si>
    <t>Control ascertainment</t>
  </si>
  <si>
    <t>Female (%)</t>
  </si>
  <si>
    <t>Genotyping chip and version</t>
  </si>
  <si>
    <t>Subject exclusions (missingness, relatedness, etc)</t>
  </si>
  <si>
    <t>SNP exclusions (HWE, call rate)</t>
  </si>
  <si>
    <t>SNP count prior to imputation</t>
  </si>
  <si>
    <t>Imputation panel,  version, and software</t>
  </si>
  <si>
    <t>Heart and Vascular Health</t>
  </si>
  <si>
    <t>HVH</t>
  </si>
  <si>
    <t>Population-based with medical record review</t>
  </si>
  <si>
    <t>GIFT</t>
  </si>
  <si>
    <t>1968-2007</t>
  </si>
  <si>
    <t>Offspring of long-lived individuals and their partners</t>
  </si>
  <si>
    <t>64% (cases) / 50.6% (controls)</t>
  </si>
  <si>
    <t>660K Illumina (cases) / Illumina 660W Quad + OmniExpress (controls)</t>
  </si>
  <si>
    <t>1000 Genomes phase1 integrated oct2011, IMPUTE version 2.2</t>
  </si>
  <si>
    <t>Atherosclerosis Risk in Communities study</t>
  </si>
  <si>
    <t>ARIC</t>
  </si>
  <si>
    <t>Cohort</t>
  </si>
  <si>
    <t>1987-1989</t>
  </si>
  <si>
    <t>Population-based with examination and follow-up</t>
  </si>
  <si>
    <t>Adults aged 45 to 64 years at recruitment who had complete covariate/genotype/phenotype data</t>
  </si>
  <si>
    <t>NA</t>
  </si>
  <si>
    <t xml:space="preserve">Affymetrix Genome-Wide Human SNP Array 6.0 </t>
  </si>
  <si>
    <t xml:space="preserve">Disallowing DNA use, unintentional duplicates with higher missing genotype rates, suspected mixed/contaminated samples, scans from one problem plate, samples with a mismatch between called and phenotypic sex, samples with genotype mismatch with 39 previously genotyped SNPs, suspected first‐degree relative of an included individual, and genetic outliers </t>
  </si>
  <si>
    <r>
      <t>Call rate &lt; 95%, HWE P &lt; 10</t>
    </r>
    <r>
      <rPr>
        <vertAlign val="superscript"/>
        <sz val="10"/>
        <color indexed="8"/>
        <rFont val="Arial"/>
        <family val="2"/>
      </rPr>
      <t>-5</t>
    </r>
    <r>
      <rPr>
        <sz val="10"/>
        <color indexed="8"/>
        <rFont val="Arial"/>
        <family val="2"/>
      </rPr>
      <t>, and MAF &lt; 0.5%.</t>
    </r>
  </si>
  <si>
    <t>1,000 Genomes haplotypes Phase I integrated variant set release (v3) in NCBI build 37 (hg19), IMPUTE2</t>
  </si>
  <si>
    <t>Cardiovascular Health Study</t>
  </si>
  <si>
    <t>CHS</t>
  </si>
  <si>
    <t>1989-1990, 1992-1993</t>
  </si>
  <si>
    <t>Adults aged 65 years or older at recruitment who had Medicare records</t>
  </si>
  <si>
    <t>Illumina 370CNV BeadChip and ITMAT-Broad-CARe (IBC) Illumina iSELECT chip</t>
  </si>
  <si>
    <t>Phase1 version3 haplotypes of the 1,000 Genomes project, MaCH and minimac</t>
  </si>
  <si>
    <t>Women's Genome Health Study</t>
  </si>
  <si>
    <t>WGHS</t>
  </si>
  <si>
    <t>1992-1995</t>
  </si>
  <si>
    <t>Women 45+, no prior CVD or cancer</t>
  </si>
  <si>
    <t>Self-report with medical record review</t>
  </si>
  <si>
    <t>Illumina HumanHap300 Duo +</t>
  </si>
  <si>
    <t>Multiple Environmental and Genetic Assessment of risk factors for venous thrombosis</t>
  </si>
  <si>
    <t>MEGA</t>
  </si>
  <si>
    <t>1999-2004</t>
  </si>
  <si>
    <t>Individuals between 18 and 70 of age</t>
  </si>
  <si>
    <t>Nurses Health Study, Nurses Health Study II and Health Professional Follow-Up Study</t>
  </si>
  <si>
    <t>NHS/NHSII/HPFS</t>
  </si>
  <si>
    <t>1972/1989/1986</t>
  </si>
  <si>
    <t>Cohort follow-up every second year</t>
  </si>
  <si>
    <t>NHS: Women 30-55 years (in 1976), NHSII: Women 25-42 years (in 1989), HPFS: Men 40-75 years (in 1986)</t>
  </si>
  <si>
    <t>N/A</t>
  </si>
  <si>
    <t>Illumina OmniExpress</t>
  </si>
  <si>
    <t>relatedness, low success rate</t>
  </si>
  <si>
    <t>HWE, low call rates</t>
  </si>
  <si>
    <t>1,000 Genomes Phase I March 2012 release. Imputation was conducted using MACH and minimac</t>
  </si>
  <si>
    <t>Illumina HumanHap</t>
  </si>
  <si>
    <t>1995-2010</t>
  </si>
  <si>
    <t>18-89 years of age</t>
  </si>
  <si>
    <t>Medical record validation with diagnostic imaging (95% of cases) and physician diagnosis/ICD-9 when imaging not available</t>
  </si>
  <si>
    <t>Population based matched on age, sex, index year, and hypertension status</t>
  </si>
  <si>
    <t>Illumina 370CNV/OmniExpress</t>
  </si>
  <si>
    <t>Missing greater than 5% of SNPs</t>
  </si>
  <si>
    <t>299,115 for 370CNV and 611,798 for OmniExpress</t>
  </si>
  <si>
    <t>9,133,532 for 370CNV and 8,875,114 for OmniExpress</t>
  </si>
  <si>
    <t>Mayo GWAS of VTE</t>
  </si>
  <si>
    <t>1994-2009 for cases, 2004-2009 for controls</t>
  </si>
  <si>
    <t>Illumina Human660-Quad v.1_A BeadChip (Illumina Inc.)</t>
  </si>
  <si>
    <t>Imputation was performed for all autosomes, with
a reference panel selected from the 1000 Genomes Project Release March 2012</t>
  </si>
  <si>
    <t>MARTHA</t>
  </si>
  <si>
    <t>EOVT</t>
  </si>
  <si>
    <t>MARseille THrombosis Association study</t>
  </si>
  <si>
    <t>Early-Onset Venous Thrombosis</t>
  </si>
  <si>
    <t>Case/Control</t>
  </si>
  <si>
    <t>1994-2005</t>
  </si>
  <si>
    <t>1999-2006</t>
  </si>
  <si>
    <t>1000G Phase I Integrated Release Version 2 Haplotypes (2010-11 data freeze, 2012-02-14 haplotypes) using MACH (v1.0.18.c) and Minimac (release 2011-10-27)imputation software</t>
  </si>
  <si>
    <t>1000G Phase I Integrated Release Version 2 Haplotypes (2010-11 data freeze, 2012-02-14 haplotypes) using MACH (v1.0.18.c) and Minimac (release 2011-10-27) imputation software</t>
  </si>
  <si>
    <t>Human660W Quad Beadchip (cases) / Illumina Human610-Quad (controls)</t>
  </si>
  <si>
    <t>Human660W Quad Beadchip + Illumina Human610-Quad (cases) / Illumina Human610-Quad (controls)</t>
  </si>
  <si>
    <t>llumina Sentrix HumanHap300 Beadchip</t>
  </si>
  <si>
    <t xml:space="preserve">Genetics In Familial Thrombosis </t>
  </si>
  <si>
    <t>MAYO</t>
  </si>
  <si>
    <t>Population</t>
  </si>
  <si>
    <t xml:space="preserve">France </t>
  </si>
  <si>
    <t>The Netherlands</t>
  </si>
  <si>
    <t>Consecutive VT patients recruited at Thrombophilia center. Population-based</t>
  </si>
  <si>
    <t xml:space="preserve"> Consecutive VT patients with affected sibling. Population-based.</t>
  </si>
  <si>
    <t xml:space="preserve">Population-based with medical record review from the Medicare eligibility lists </t>
  </si>
  <si>
    <t>Recruitment approach</t>
  </si>
  <si>
    <t>Inclusion</t>
  </si>
  <si>
    <t>European origin;  Documented first VT event</t>
  </si>
  <si>
    <t>United States (4 US communities)</t>
  </si>
  <si>
    <t>United States (Rochester, Minnesota)</t>
  </si>
  <si>
    <t>United States (Washington State)</t>
  </si>
  <si>
    <t>United States (11 US states)</t>
  </si>
  <si>
    <t>United States</t>
  </si>
  <si>
    <t xml:space="preserve"> Aged 18 years or older . </t>
  </si>
  <si>
    <t xml:space="preserve">Exclusion </t>
  </si>
  <si>
    <t>European origin; Early age of onset of first VTE (&lt; 50 years); Documented VT</t>
  </si>
  <si>
    <t>Prior VT</t>
  </si>
  <si>
    <t>First VT at age 45 years or less and sibling(s) with VT. VT in all siblings objectively confirmed.</t>
  </si>
  <si>
    <t>Consecutive Mayo Clinic outpatients  who resided in the upper midwest United States and who were referred to the Mayo Clinic Special Coagulation Laboratory or Thrombophilia Center. We prospectively selected clinic-based controls from persons undergoing outpatient general medical examinations in 2004– 2009 within the Mayo Clinic Divisions of General Internal Medicine and Primary Care Internal Medicine, Department of Internal Medicine, and general internal medicine practises that care for patients (&gt; 10 000 per year) from the upper midwest
United States. Additional controls were recruited from the Department of Family Medicine and the Mayo Clinic Sports Medicine Center. Controls were frequency matched on the age group (20–29, 30–39, 40–49, 50–59, 60–69, 70–79 years), sex, state of residence and myocardial infarction(MI)/stroke status distribution of the cases, and had no previous diagnosis of VT
or superficial vein thrombosis.</t>
  </si>
  <si>
    <t xml:space="preserve">Prior VT. Acquired risk factors at the time of VT including surgery, hospitalization, pregnancy, puerperium, oral contraception, cancer, and autoimmune disease;  strong known genetic risk factors, including AT, PC, or PS deficiencies, and homozygosity for FV Leiden or FII 20210A </t>
  </si>
  <si>
    <t>VT related to active cancer, an indwelling central venous catheter, transvenous pacemaker or other mechanical cause of thrombosis, a lupus anticoagulant or other antiphospholipid antibodies, vasculitis or a vascular anomaly (e.g. Klippel-Trenaunay), other autoimmune disorders (including heparin-induced thrombocytopenia) or prior bone marrow or liver transplantation. Potential controls with active cancer, antiphospholipid antibody syndrome, rheumatologic or other autoimmune disorder, or prior bone marrow or liver transplant, were excluded.</t>
  </si>
  <si>
    <t>Prior VT ; cancer diagnosis</t>
  </si>
  <si>
    <t>Prevalent Pulmonary Embolism at cohort inception</t>
  </si>
  <si>
    <t>Hospitalization for VT, verified by MD review, most with  diagnostic imaging</t>
  </si>
  <si>
    <t>Thrombophiila center.  VT documented by venography, Doppler ultrasound, angiography, and/or ventilation/perfusion lung scan</t>
  </si>
  <si>
    <t>objective tests did confirm at least one VT diagnosis</t>
  </si>
  <si>
    <t>Confirmed by venography, pulmonary angiography, compression venous duplex ultrasonography, ventilation/perfusion lung scan , computed tomographic pulmonary angiography, magnetic resonance imaging or pathology examination of thrombus removed at surgery.</t>
  </si>
  <si>
    <t xml:space="preserve">Hospital records and physicians information. VT confirmed by compression ultrasonography, perfusion and ventilation scintigraphy, helical computed tomography or pulmonary angiography </t>
  </si>
  <si>
    <t>Physician-diagnosed VT has been asked on every biennial NHS questionnaire since 1982, and every NHS-II and HPFS questionnaire since cohort inception</t>
  </si>
  <si>
    <t>Pulmonary Embolism  % (include those with or with Deep Vein Thrombosis)</t>
  </si>
  <si>
    <t>41%</t>
  </si>
  <si>
    <t>29%</t>
  </si>
  <si>
    <t>35%</t>
  </si>
  <si>
    <t>33%</t>
  </si>
  <si>
    <t>52%</t>
  </si>
  <si>
    <t>21%</t>
  </si>
  <si>
    <t>49%</t>
  </si>
  <si>
    <t>20%</t>
  </si>
  <si>
    <t>27%</t>
  </si>
  <si>
    <t>44%</t>
  </si>
  <si>
    <t xml:space="preserve">Idiopathic % </t>
  </si>
  <si>
    <t>45%</t>
  </si>
  <si>
    <t>72%</t>
  </si>
  <si>
    <t>Consecutive patients with a first VT recruited at 6 anticoagulation clinics in the Netherlands.  Population-based with mailed questionnares and interviews</t>
  </si>
  <si>
    <t>Population-based sample of individuals from 3 French cities  free of any chronic diseases</t>
  </si>
  <si>
    <t>Healthy French individuals with no chronic conditions, and no regular medicines.</t>
  </si>
  <si>
    <t>Individuals undergoing outpatient general medical examinations in 2004– 2009 within the Mayo Clinic Divisions of General Internal Medicine and Primary Care Internal Medicine, Department of Internal Medicine, and general internal medicine practises from the upper midwest
United States. Additional controls were recruited from the
Department of Family Medicine and the Mayo Clinic Sports
Medicine Center. Controls were frequency matched on the age
group (20–29, 30–39, 40–49, 50–59, 60–69, 70–79 years), sex,
state of residence and myocardial infarction(MI)/stroke status
distribution of the cases, and had no previous diagnosis of VTE
or superficial vein thrombosis.</t>
  </si>
  <si>
    <t>Prospective Population-based</t>
  </si>
  <si>
    <t>Population-based matched on age and sex</t>
  </si>
  <si>
    <t>Population-based</t>
  </si>
  <si>
    <t>Mean age (SD) and range</t>
  </si>
  <si>
    <t>54.2 (5.7); 44-66</t>
  </si>
  <si>
    <t>72.3 (5.4); 64-98</t>
  </si>
  <si>
    <t>50 (6) in controls ; 36 (9) in cases</t>
  </si>
  <si>
    <t xml:space="preserve"> 66.0 (10.7);  20-89</t>
  </si>
  <si>
    <t>age 1st VT: 34 (9.3) range 16-64. Age at study entry: 42 (8.1) range 21-65 (cases) // 59, 6.7, 30-80 (controls)</t>
  </si>
  <si>
    <t>54.96 (16.03); 18-95</t>
  </si>
  <si>
    <t>58.3 (9.9); 32-95</t>
  </si>
  <si>
    <t>61.9 (8.9); 40-94</t>
  </si>
  <si>
    <t>54.2 (7.1); 45-89</t>
  </si>
  <si>
    <t>56.6%</t>
  </si>
  <si>
    <t>60.3%</t>
  </si>
  <si>
    <t>44.3% (cases) / 69.9% (controls)</t>
  </si>
  <si>
    <t>74.4%</t>
  </si>
  <si>
    <t>66.1% (cases) / 68.6% (controls)</t>
  </si>
  <si>
    <t>51%</t>
  </si>
  <si>
    <t>64%</t>
  </si>
  <si>
    <t>75%</t>
  </si>
  <si>
    <t>100%</t>
  </si>
  <si>
    <t>Prior VT; CVD at baseline</t>
  </si>
  <si>
    <t>Disallowing DNA use (bad DNA or genotyping quality)</t>
  </si>
  <si>
    <t>Missing greater than 5% of SNPs; Too high or low levelss of heterozygosity; Close relatedness; Non european ancestry; Discrepancy between phenotypic and genotypic gender</t>
  </si>
  <si>
    <t>Disallowing DNA use (inc DNA, genotype quality);Relatedness; Asian origin; low success rate</t>
  </si>
  <si>
    <r>
      <t>Call rate &lt; 97%, HWE P &lt; 10</t>
    </r>
    <r>
      <rPr>
        <vertAlign val="superscript"/>
        <sz val="11"/>
        <color indexed="8"/>
        <rFont val="Arial"/>
        <family val="2"/>
      </rPr>
      <t>-5</t>
    </r>
    <r>
      <rPr>
        <sz val="11"/>
        <color indexed="8"/>
        <rFont val="Arial"/>
        <family val="2"/>
      </rPr>
      <t>,  heterozygote frequency = 0</t>
    </r>
  </si>
  <si>
    <t>missingness rate ≤ 95% or if genotype was discordant with known sex or prior genotyping</t>
  </si>
  <si>
    <r>
      <t>Call rate &lt; 99% in cases or in controls, MAF &lt; 1% in cases or in controls, HWE P&lt; 10</t>
    </r>
    <r>
      <rPr>
        <vertAlign val="superscript"/>
        <sz val="11"/>
        <color theme="1"/>
        <rFont val="Calibri"/>
        <family val="2"/>
        <scheme val="minor"/>
      </rPr>
      <t xml:space="preserve">-5 </t>
    </r>
    <r>
      <rPr>
        <sz val="11"/>
        <color theme="1"/>
        <rFont val="Calibri"/>
        <family val="2"/>
        <scheme val="minor"/>
      </rPr>
      <t>in controls.</t>
    </r>
  </si>
  <si>
    <r>
      <t>Call rate &lt; 95%, MAF &lt; 1%, HWE P &lt; 10</t>
    </r>
    <r>
      <rPr>
        <vertAlign val="superscript"/>
        <sz val="11"/>
        <color theme="1"/>
        <rFont val="Calibri"/>
        <family val="2"/>
        <scheme val="minor"/>
      </rPr>
      <t>-4</t>
    </r>
  </si>
  <si>
    <r>
      <t>Call rate &lt;97%, HWE P &lt;10E</t>
    </r>
    <r>
      <rPr>
        <vertAlign val="superscript"/>
        <sz val="11"/>
        <rFont val="Calibri"/>
        <family val="2"/>
        <scheme val="minor"/>
      </rPr>
      <t>-5</t>
    </r>
  </si>
  <si>
    <r>
      <t>Call rate &lt; 95%, MAF &lt; 0,5%,  HWE P&lt;10</t>
    </r>
    <r>
      <rPr>
        <vertAlign val="superscript"/>
        <sz val="11"/>
        <rFont val="Calibri"/>
        <family val="2"/>
        <scheme val="minor"/>
      </rPr>
      <t>-5</t>
    </r>
  </si>
  <si>
    <r>
      <t>Call rate &lt; 99% in cases or in controls, MAF &lt; 1% in cases or in controls, HWE P &lt; 10</t>
    </r>
    <r>
      <rPr>
        <vertAlign val="superscript"/>
        <sz val="11"/>
        <color theme="1"/>
        <rFont val="Calibri"/>
        <family val="2"/>
        <scheme val="minor"/>
      </rPr>
      <t xml:space="preserve">-5 </t>
    </r>
    <r>
      <rPr>
        <sz val="11"/>
        <color theme="1"/>
        <rFont val="Calibri"/>
        <family val="2"/>
        <scheme val="minor"/>
      </rPr>
      <t>in controls.</t>
    </r>
  </si>
  <si>
    <r>
      <t>Completeness &lt; 0.90, MAF &lt; 1%,  HWE P &lt; 10</t>
    </r>
    <r>
      <rPr>
        <vertAlign val="superscript"/>
        <sz val="11"/>
        <color theme="1"/>
        <rFont val="Calibri"/>
        <family val="2"/>
        <scheme val="minor"/>
      </rPr>
      <t>-6</t>
    </r>
  </si>
  <si>
    <t xml:space="preserve">1000G phase I v.3 release (March 2012), MaCH v. 1.0.16, Minimac (release 5/29/2012) </t>
  </si>
  <si>
    <t>20,451,419</t>
  </si>
  <si>
    <t>8,879,659</t>
  </si>
  <si>
    <t>9,102,327</t>
  </si>
  <si>
    <t>13,781,515</t>
  </si>
  <si>
    <t>10,407,729</t>
  </si>
  <si>
    <t>38,040,189</t>
  </si>
  <si>
    <t>10,257,063</t>
  </si>
  <si>
    <t>14,248,685</t>
  </si>
  <si>
    <t>13,660,917</t>
  </si>
  <si>
    <t>12,573,949</t>
  </si>
  <si>
    <t>Statistical analyses</t>
  </si>
  <si>
    <t>Logistic regression adjusted for age, sex, center and 3 first Principal Components (PCs)</t>
  </si>
  <si>
    <t>Cox proportional hazards regression adjusted for age, gender and site</t>
  </si>
  <si>
    <t>Logistic regression adjusted for the 4 first PCs</t>
  </si>
  <si>
    <t>Logistic regression analysis implemented in a Generalized Estimating Equations framework handling family structure</t>
  </si>
  <si>
    <t>Logistic regression adjusted fora ge, sex, index year, hypertension status and 5 PCs</t>
  </si>
  <si>
    <t>Logistic regression adjusted for age, sex, stroke/MI and state of residence</t>
  </si>
  <si>
    <t>Logistic regression adjusted for age and 4 PCs</t>
  </si>
  <si>
    <t>Logistic regression adjusted for 4PCs and study site</t>
  </si>
  <si>
    <t>Cox proportional hazards regression adjusted for age and 1 PC</t>
  </si>
  <si>
    <r>
      <t xml:space="preserve"> SNP count post imputation (imputation quality r</t>
    </r>
    <r>
      <rPr>
        <b/>
        <vertAlign val="superscript"/>
        <sz val="11"/>
        <rFont val="Calibri"/>
        <family val="2"/>
        <scheme val="minor"/>
      </rPr>
      <t>2</t>
    </r>
    <r>
      <rPr>
        <b/>
        <sz val="11"/>
        <rFont val="Calibri"/>
        <family val="2"/>
        <scheme val="minor"/>
      </rPr>
      <t>&gt;0.30)</t>
    </r>
  </si>
  <si>
    <t>50.6% (cases) / 56.2% (controls)</t>
  </si>
  <si>
    <t>40.94, 15.70, 1-90 (cases) //  68.07, 2.24, 65-83 (controls)</t>
  </si>
  <si>
    <t xml:space="preserve">48.19, 12.84, 18-69 (cases) //  76.16, 5.35, 65-98 (controls) </t>
  </si>
  <si>
    <t>Discovery GWAS</t>
  </si>
  <si>
    <t>Supplementary Table 1.  Main design and sample characteristics of the analyzed VTE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</si>
</sst>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vertAlign val="superscript"/>
      <sz val="11"/>
      <color theme="1"/>
      <name val="Calibri"/>
      <family val="2"/>
      <scheme val="minor"/>
    </font>
    <font>
      <vertAlign val="superscript"/>
      <sz val="10"/>
      <color indexed="8"/>
      <name val="Arial"/>
      <family val="2"/>
    </font>
    <font>
      <sz val="10"/>
      <color indexed="8"/>
      <name val="Arial"/>
      <family val="2"/>
    </font>
    <font>
      <sz val="11"/>
      <name val="Calibri"/>
      <family val="2"/>
      <scheme val="minor"/>
    </font>
    <font>
      <sz val="11"/>
      <color indexed="8"/>
      <name val="Arial"/>
      <family val="2"/>
    </font>
    <font>
      <b/>
      <sz val="11"/>
      <name val="Calibri"/>
      <family val="2"/>
      <scheme val="minor"/>
    </font>
    <font>
      <sz val="11"/>
      <name val="Calibri"/>
      <family val="2"/>
    </font>
    <font>
      <sz val="11"/>
      <color theme="1"/>
      <name val="Arial"/>
      <family val="2"/>
    </font>
    <font>
      <vertAlign val="superscript"/>
      <sz val="11"/>
      <color indexed="8"/>
      <name val="Arial"/>
      <family val="2"/>
    </font>
    <font>
      <vertAlign val="superscript"/>
      <sz val="11"/>
      <name val="Calibri"/>
      <family val="2"/>
      <scheme val="minor"/>
    </font>
    <font>
      <sz val="11"/>
      <color rgb="FF1A1A1A"/>
      <name val="Calibri"/>
      <family val="2"/>
      <scheme val="minor"/>
    </font>
    <font>
      <sz val="11"/>
      <name val="Cambria"/>
      <family val="1"/>
    </font>
    <font>
      <b/>
      <vertAlign val="superscript"/>
      <sz val="11"/>
      <name val="Calibri"/>
      <family val="2"/>
      <scheme val="minor"/>
    </font>
    <font>
      <b/>
      <sz val="14"/>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2">
    <xf numFmtId="0" fontId="0" fillId="0" borderId="0" xfId="0"/>
    <xf numFmtId="0" fontId="1" fillId="0" borderId="0" xfId="0" applyFont="1"/>
    <xf numFmtId="0" fontId="0" fillId="0" borderId="0" xfId="0"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left" vertical="center" wrapText="1"/>
    </xf>
    <xf numFmtId="9" fontId="6" fillId="0" borderId="0" xfId="0" applyNumberFormat="1" applyFont="1" applyAlignment="1">
      <alignment horizontal="center" vertical="center" wrapText="1"/>
    </xf>
    <xf numFmtId="0" fontId="2" fillId="0" borderId="0" xfId="0" applyFont="1" applyAlignment="1">
      <alignment horizontal="center" vertical="center" wrapText="1"/>
    </xf>
    <xf numFmtId="0" fontId="6" fillId="0" borderId="0" xfId="0" applyFont="1" applyFill="1" applyAlignment="1">
      <alignment horizontal="center" vertical="center" wrapText="1"/>
    </xf>
    <xf numFmtId="49" fontId="2"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0" fontId="6" fillId="0" borderId="0" xfId="0" applyFont="1" applyFill="1" applyAlignment="1">
      <alignment horizontal="left" vertical="center" wrapText="1"/>
    </xf>
    <xf numFmtId="49" fontId="6" fillId="0" borderId="0" xfId="0" applyNumberFormat="1" applyFont="1" applyFill="1" applyAlignment="1">
      <alignment horizontal="center" vertical="center" wrapText="1"/>
    </xf>
    <xf numFmtId="9" fontId="6" fillId="0" borderId="0" xfId="0" applyNumberFormat="1" applyFont="1" applyFill="1" applyAlignment="1">
      <alignment horizontal="center" vertical="center" wrapText="1"/>
    </xf>
    <xf numFmtId="9" fontId="9"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0" fontId="6" fillId="0" borderId="0" xfId="0" applyFont="1" applyAlignment="1">
      <alignment horizontal="center"/>
    </xf>
    <xf numFmtId="0" fontId="6" fillId="0" borderId="0" xfId="0" applyFont="1"/>
    <xf numFmtId="49" fontId="6" fillId="0" borderId="0" xfId="0" applyNumberFormat="1" applyFont="1" applyAlignment="1">
      <alignment horizontal="center"/>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3" fontId="0" fillId="0" borderId="0" xfId="0" applyNumberFormat="1" applyFont="1" applyAlignment="1">
      <alignment horizontal="center" vertical="center" wrapText="1"/>
    </xf>
    <xf numFmtId="0" fontId="10" fillId="0" borderId="0" xfId="0" applyFont="1"/>
    <xf numFmtId="0" fontId="0" fillId="0" borderId="0" xfId="0" applyFont="1" applyAlignment="1">
      <alignment vertical="top" wrapText="1"/>
    </xf>
    <xf numFmtId="0" fontId="0" fillId="0" borderId="0" xfId="0" applyFont="1" applyAlignment="1">
      <alignment horizontal="center" wrapText="1"/>
    </xf>
    <xf numFmtId="0" fontId="0" fillId="0" borderId="0" xfId="0" applyFont="1" applyAlignment="1">
      <alignment horizontal="left" vertical="center" wrapText="1"/>
    </xf>
    <xf numFmtId="0" fontId="0" fillId="0" borderId="0" xfId="0" applyFont="1"/>
    <xf numFmtId="49" fontId="0" fillId="0" borderId="0" xfId="0" applyNumberFormat="1" applyFont="1"/>
    <xf numFmtId="164" fontId="0" fillId="0" borderId="0" xfId="0" applyNumberFormat="1" applyFont="1" applyAlignment="1">
      <alignment horizontal="center" vertical="center" wrapText="1"/>
    </xf>
    <xf numFmtId="164" fontId="13" fillId="0" borderId="0" xfId="0" applyNumberFormat="1" applyFont="1" applyAlignment="1">
      <alignment horizontal="center" vertical="center" wrapText="1"/>
    </xf>
    <xf numFmtId="49" fontId="14" fillId="0" borderId="0" xfId="0" applyNumberFormat="1" applyFont="1" applyAlignment="1">
      <alignment horizontal="center" vertical="center" wrapText="1"/>
    </xf>
    <xf numFmtId="49" fontId="6" fillId="0" borderId="0" xfId="0" applyNumberFormat="1" applyFont="1"/>
    <xf numFmtId="49" fontId="0" fillId="0" borderId="0" xfId="0" applyNumberFormat="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49" fontId="8" fillId="0" borderId="0" xfId="0" applyNumberFormat="1" applyFont="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49" fontId="8" fillId="0" borderId="0" xfId="0" applyNumberFormat="1" applyFont="1" applyAlignment="1">
      <alignment vertical="center"/>
    </xf>
    <xf numFmtId="0" fontId="16"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zoomScale="90" zoomScaleNormal="90" workbookViewId="0">
      <selection activeCell="A2" sqref="A2"/>
    </sheetView>
  </sheetViews>
  <sheetFormatPr defaultColWidth="11.42578125" defaultRowHeight="15" x14ac:dyDescent="0.25"/>
  <cols>
    <col min="1" max="1" width="26.28515625" style="18" customWidth="1"/>
    <col min="2" max="2" width="22.140625" style="19" customWidth="1"/>
    <col min="3" max="3" width="17.28515625" style="19" customWidth="1"/>
    <col min="4" max="4" width="21.42578125" style="19" customWidth="1"/>
    <col min="5" max="5" width="25.85546875" style="19" customWidth="1"/>
    <col min="6" max="6" width="36.7109375" style="19" customWidth="1"/>
    <col min="7" max="7" width="45" style="19" customWidth="1"/>
    <col min="8" max="8" width="71" style="19" customWidth="1"/>
    <col min="9" max="9" width="74" style="18" customWidth="1"/>
    <col min="10" max="10" width="71" style="19" customWidth="1"/>
    <col min="11" max="11" width="41.7109375" style="19" customWidth="1"/>
    <col min="12" max="12" width="11.42578125" style="18"/>
    <col min="13" max="13" width="22.85546875" style="20" customWidth="1"/>
    <col min="14" max="14" width="28.28515625" style="18" customWidth="1"/>
    <col min="15" max="15" width="74.7109375" style="28" customWidth="1"/>
    <col min="16" max="16" width="60.85546875" style="28" customWidth="1"/>
    <col min="17" max="17" width="34" style="29" customWidth="1"/>
    <col min="18" max="18" width="46.5703125" style="28" customWidth="1"/>
    <col min="19" max="19" width="47" style="28" customWidth="1"/>
    <col min="20" max="20" width="93.5703125" style="28" customWidth="1"/>
    <col min="21" max="21" width="21.140625" style="28" customWidth="1"/>
    <col min="22" max="22" width="73.7109375" style="28" customWidth="1"/>
    <col min="23" max="23" width="27.85546875" style="33" customWidth="1"/>
    <col min="24" max="24" width="45.85546875" style="28" customWidth="1"/>
    <col min="25" max="25" width="51.85546875" style="28" customWidth="1"/>
    <col min="26" max="16384" width="11.42578125" style="28"/>
  </cols>
  <sheetData>
    <row r="1" spans="1:25" s="38" customFormat="1" ht="73.5" customHeight="1" x14ac:dyDescent="0.25">
      <c r="A1" s="41" t="s">
        <v>196</v>
      </c>
      <c r="B1" s="36"/>
      <c r="C1" s="36"/>
      <c r="D1" s="36"/>
      <c r="E1" s="36"/>
      <c r="F1" s="36"/>
      <c r="G1" s="36"/>
      <c r="H1" s="36"/>
      <c r="I1" s="35"/>
      <c r="J1" s="36"/>
      <c r="K1" s="36"/>
      <c r="L1" s="35"/>
      <c r="M1" s="37"/>
      <c r="N1" s="35"/>
      <c r="Q1" s="39"/>
      <c r="W1" s="40"/>
    </row>
    <row r="2" spans="1:25" s="7" customFormat="1" ht="60" x14ac:dyDescent="0.25">
      <c r="A2" s="11" t="s">
        <v>0</v>
      </c>
      <c r="B2" s="11" t="s">
        <v>1</v>
      </c>
      <c r="C2" s="11" t="s">
        <v>2</v>
      </c>
      <c r="D2" s="11" t="s">
        <v>3</v>
      </c>
      <c r="E2" s="11" t="s">
        <v>4</v>
      </c>
      <c r="F2" s="11" t="s">
        <v>5</v>
      </c>
      <c r="G2" s="11" t="s">
        <v>88</v>
      </c>
      <c r="H2" s="11" t="s">
        <v>94</v>
      </c>
      <c r="I2" s="11" t="s">
        <v>95</v>
      </c>
      <c r="J2" s="11" t="s">
        <v>103</v>
      </c>
      <c r="K2" s="11" t="s">
        <v>6</v>
      </c>
      <c r="L2" s="11" t="s">
        <v>7</v>
      </c>
      <c r="M2" s="12" t="s">
        <v>118</v>
      </c>
      <c r="N2" s="11" t="s">
        <v>129</v>
      </c>
      <c r="O2" s="7" t="s">
        <v>8</v>
      </c>
      <c r="P2" s="7" t="s">
        <v>139</v>
      </c>
      <c r="Q2" s="9" t="s">
        <v>9</v>
      </c>
      <c r="R2" s="7" t="s">
        <v>10</v>
      </c>
      <c r="S2" s="7" t="s">
        <v>11</v>
      </c>
      <c r="T2" s="7" t="s">
        <v>12</v>
      </c>
      <c r="U2" s="7" t="s">
        <v>13</v>
      </c>
      <c r="V2" s="7" t="s">
        <v>14</v>
      </c>
      <c r="W2" s="12" t="s">
        <v>191</v>
      </c>
      <c r="X2" s="7" t="s">
        <v>181</v>
      </c>
    </row>
    <row r="3" spans="1:25" s="7" customFormat="1" x14ac:dyDescent="0.25">
      <c r="A3" s="11" t="s">
        <v>195</v>
      </c>
      <c r="B3" s="11"/>
      <c r="C3" s="11"/>
      <c r="D3" s="11"/>
      <c r="E3" s="11"/>
      <c r="F3" s="11"/>
      <c r="G3" s="11"/>
      <c r="H3" s="11"/>
      <c r="I3" s="11"/>
      <c r="J3" s="11"/>
      <c r="K3" s="11"/>
      <c r="L3" s="11"/>
      <c r="M3" s="12"/>
      <c r="N3" s="11"/>
      <c r="Q3" s="9"/>
      <c r="W3" s="12"/>
    </row>
    <row r="4" spans="1:25" s="24" customFormat="1" ht="120" x14ac:dyDescent="0.2">
      <c r="A4" s="3" t="s">
        <v>24</v>
      </c>
      <c r="B4" s="3" t="s">
        <v>25</v>
      </c>
      <c r="C4" s="3" t="s">
        <v>26</v>
      </c>
      <c r="D4" s="3">
        <v>241</v>
      </c>
      <c r="E4" s="3">
        <v>8646</v>
      </c>
      <c r="F4" s="3" t="s">
        <v>27</v>
      </c>
      <c r="G4" s="3" t="s">
        <v>97</v>
      </c>
      <c r="H4" s="5" t="s">
        <v>28</v>
      </c>
      <c r="I4" s="3" t="s">
        <v>29</v>
      </c>
      <c r="J4" s="3" t="s">
        <v>105</v>
      </c>
      <c r="K4" s="3" t="s">
        <v>112</v>
      </c>
      <c r="L4" s="6">
        <v>1</v>
      </c>
      <c r="M4" s="10" t="s">
        <v>119</v>
      </c>
      <c r="N4" s="6">
        <v>0.36</v>
      </c>
      <c r="O4" s="21" t="s">
        <v>30</v>
      </c>
      <c r="P4" s="21" t="s">
        <v>140</v>
      </c>
      <c r="Q4" s="22" t="s">
        <v>149</v>
      </c>
      <c r="R4" s="21" t="s">
        <v>31</v>
      </c>
      <c r="S4" s="2" t="s">
        <v>32</v>
      </c>
      <c r="T4" s="21" t="s">
        <v>33</v>
      </c>
      <c r="U4" s="2">
        <v>711.58900000000006</v>
      </c>
      <c r="V4" s="21" t="s">
        <v>34</v>
      </c>
      <c r="W4" s="10" t="s">
        <v>171</v>
      </c>
      <c r="X4" s="2" t="s">
        <v>182</v>
      </c>
      <c r="Y4" s="21"/>
    </row>
    <row r="5" spans="1:25" s="24" customFormat="1" ht="30" x14ac:dyDescent="0.2">
      <c r="A5" s="3" t="s">
        <v>35</v>
      </c>
      <c r="B5" s="3" t="s">
        <v>36</v>
      </c>
      <c r="C5" s="3" t="s">
        <v>26</v>
      </c>
      <c r="D5" s="3">
        <v>95</v>
      </c>
      <c r="E5" s="3">
        <v>3024</v>
      </c>
      <c r="F5" s="3" t="s">
        <v>37</v>
      </c>
      <c r="G5" s="3" t="s">
        <v>97</v>
      </c>
      <c r="H5" s="5" t="s">
        <v>28</v>
      </c>
      <c r="I5" s="3" t="s">
        <v>38</v>
      </c>
      <c r="J5" s="3" t="s">
        <v>158</v>
      </c>
      <c r="K5" s="3" t="s">
        <v>112</v>
      </c>
      <c r="L5" s="6">
        <v>1</v>
      </c>
      <c r="M5" s="10" t="s">
        <v>120</v>
      </c>
      <c r="N5" s="6">
        <v>0.41</v>
      </c>
      <c r="O5" s="21" t="s">
        <v>30</v>
      </c>
      <c r="P5" s="21" t="s">
        <v>141</v>
      </c>
      <c r="Q5" s="22" t="s">
        <v>150</v>
      </c>
      <c r="R5" s="21" t="s">
        <v>39</v>
      </c>
      <c r="S5" s="2" t="s">
        <v>163</v>
      </c>
      <c r="T5" s="2" t="s">
        <v>162</v>
      </c>
      <c r="U5" s="21">
        <v>359.59199999999998</v>
      </c>
      <c r="V5" s="21" t="s">
        <v>40</v>
      </c>
      <c r="W5" s="10" t="s">
        <v>172</v>
      </c>
      <c r="X5" s="2" t="s">
        <v>183</v>
      </c>
      <c r="Y5" s="21"/>
    </row>
    <row r="6" spans="1:25" s="25" customFormat="1" ht="134.25" customHeight="1" x14ac:dyDescent="0.25">
      <c r="A6" s="3" t="s">
        <v>77</v>
      </c>
      <c r="B6" s="3" t="s">
        <v>75</v>
      </c>
      <c r="C6" s="3" t="s">
        <v>78</v>
      </c>
      <c r="D6" s="3">
        <v>411</v>
      </c>
      <c r="E6" s="3">
        <v>1228</v>
      </c>
      <c r="F6" s="3" t="s">
        <v>80</v>
      </c>
      <c r="G6" s="3" t="s">
        <v>89</v>
      </c>
      <c r="H6" s="13" t="s">
        <v>91</v>
      </c>
      <c r="I6" s="3" t="s">
        <v>104</v>
      </c>
      <c r="J6" s="3" t="s">
        <v>108</v>
      </c>
      <c r="K6" s="8" t="s">
        <v>113</v>
      </c>
      <c r="L6" s="6">
        <v>1</v>
      </c>
      <c r="M6" s="14" t="s">
        <v>121</v>
      </c>
      <c r="N6" s="15">
        <v>1</v>
      </c>
      <c r="O6" s="21" t="s">
        <v>134</v>
      </c>
      <c r="P6" s="21" t="s">
        <v>142</v>
      </c>
      <c r="Q6" s="22" t="s">
        <v>151</v>
      </c>
      <c r="R6" s="21" t="s">
        <v>85</v>
      </c>
      <c r="S6" s="2" t="s">
        <v>160</v>
      </c>
      <c r="T6" s="2" t="s">
        <v>164</v>
      </c>
      <c r="U6" s="23">
        <v>268.35599999999999</v>
      </c>
      <c r="V6" s="21" t="s">
        <v>81</v>
      </c>
      <c r="W6" s="10" t="s">
        <v>173</v>
      </c>
      <c r="X6" s="2" t="s">
        <v>184</v>
      </c>
      <c r="Y6" s="21"/>
    </row>
    <row r="7" spans="1:25" s="25" customFormat="1" ht="100.5" customHeight="1" x14ac:dyDescent="0.25">
      <c r="A7" s="3" t="s">
        <v>86</v>
      </c>
      <c r="B7" s="3" t="s">
        <v>18</v>
      </c>
      <c r="C7" s="3" t="s">
        <v>78</v>
      </c>
      <c r="D7" s="3">
        <v>434</v>
      </c>
      <c r="E7" s="3">
        <v>1850</v>
      </c>
      <c r="F7" s="3" t="s">
        <v>19</v>
      </c>
      <c r="G7" s="3" t="s">
        <v>90</v>
      </c>
      <c r="H7" s="5" t="s">
        <v>92</v>
      </c>
      <c r="I7" s="3" t="s">
        <v>106</v>
      </c>
      <c r="J7" s="3" t="s">
        <v>105</v>
      </c>
      <c r="K7" s="3" t="s">
        <v>114</v>
      </c>
      <c r="L7" s="6">
        <v>0.65</v>
      </c>
      <c r="M7" s="10" t="s">
        <v>122</v>
      </c>
      <c r="N7" s="6">
        <v>0.28999999999999998</v>
      </c>
      <c r="O7" s="21" t="s">
        <v>20</v>
      </c>
      <c r="P7" s="21" t="s">
        <v>144</v>
      </c>
      <c r="Q7" s="22" t="s">
        <v>21</v>
      </c>
      <c r="R7" s="21" t="s">
        <v>22</v>
      </c>
      <c r="S7" s="2" t="s">
        <v>159</v>
      </c>
      <c r="T7" s="2" t="s">
        <v>165</v>
      </c>
      <c r="U7" s="23">
        <v>501.81099999999998</v>
      </c>
      <c r="V7" s="21" t="s">
        <v>23</v>
      </c>
      <c r="W7" s="10" t="s">
        <v>174</v>
      </c>
      <c r="X7" s="2" t="s">
        <v>185</v>
      </c>
      <c r="Y7" s="21"/>
    </row>
    <row r="8" spans="1:25" s="1" customFormat="1" ht="45" x14ac:dyDescent="0.25">
      <c r="A8" s="3" t="s">
        <v>15</v>
      </c>
      <c r="B8" s="3" t="s">
        <v>16</v>
      </c>
      <c r="C8" s="3" t="s">
        <v>78</v>
      </c>
      <c r="D8" s="3">
        <f>199+659</f>
        <v>858</v>
      </c>
      <c r="E8" s="3">
        <f>1022+722</f>
        <v>1744</v>
      </c>
      <c r="F8" s="3" t="s">
        <v>62</v>
      </c>
      <c r="G8" s="3" t="s">
        <v>99</v>
      </c>
      <c r="H8" s="5" t="s">
        <v>93</v>
      </c>
      <c r="I8" s="3" t="s">
        <v>63</v>
      </c>
      <c r="J8" s="3" t="s">
        <v>105</v>
      </c>
      <c r="K8" s="3" t="s">
        <v>64</v>
      </c>
      <c r="L8" s="6">
        <v>1</v>
      </c>
      <c r="M8" s="10" t="s">
        <v>123</v>
      </c>
      <c r="N8" s="10" t="s">
        <v>130</v>
      </c>
      <c r="O8" s="21" t="s">
        <v>65</v>
      </c>
      <c r="P8" s="21" t="s">
        <v>143</v>
      </c>
      <c r="Q8" s="10" t="s">
        <v>152</v>
      </c>
      <c r="R8" s="3" t="s">
        <v>66</v>
      </c>
      <c r="S8" s="3" t="s">
        <v>67</v>
      </c>
      <c r="T8" s="3" t="s">
        <v>166</v>
      </c>
      <c r="U8" s="3" t="s">
        <v>68</v>
      </c>
      <c r="V8" s="3" t="s">
        <v>81</v>
      </c>
      <c r="W8" s="10" t="s">
        <v>69</v>
      </c>
      <c r="X8" s="2" t="s">
        <v>186</v>
      </c>
      <c r="Y8" s="3"/>
    </row>
    <row r="9" spans="1:25" s="25" customFormat="1" ht="117.75" customHeight="1" x14ac:dyDescent="0.25">
      <c r="A9" s="3" t="s">
        <v>76</v>
      </c>
      <c r="B9" s="3" t="s">
        <v>74</v>
      </c>
      <c r="C9" s="3" t="s">
        <v>78</v>
      </c>
      <c r="D9" s="3">
        <v>1542</v>
      </c>
      <c r="E9" s="3">
        <v>1110</v>
      </c>
      <c r="F9" s="3" t="s">
        <v>79</v>
      </c>
      <c r="G9" s="3" t="s">
        <v>89</v>
      </c>
      <c r="H9" s="13" t="s">
        <v>91</v>
      </c>
      <c r="I9" s="3" t="s">
        <v>96</v>
      </c>
      <c r="J9" s="3" t="s">
        <v>108</v>
      </c>
      <c r="K9" s="8" t="s">
        <v>113</v>
      </c>
      <c r="L9" s="6">
        <v>1</v>
      </c>
      <c r="M9" s="14" t="s">
        <v>124</v>
      </c>
      <c r="N9" s="15">
        <v>0.63</v>
      </c>
      <c r="O9" s="21" t="s">
        <v>133</v>
      </c>
      <c r="P9" s="2" t="s">
        <v>193</v>
      </c>
      <c r="Q9" s="22" t="s">
        <v>153</v>
      </c>
      <c r="R9" s="21" t="s">
        <v>84</v>
      </c>
      <c r="S9" s="2" t="s">
        <v>160</v>
      </c>
      <c r="T9" s="2" t="s">
        <v>164</v>
      </c>
      <c r="U9" s="23">
        <v>481.00200000000001</v>
      </c>
      <c r="V9" s="21" t="s">
        <v>81</v>
      </c>
      <c r="W9" s="10" t="s">
        <v>175</v>
      </c>
      <c r="X9" s="2" t="s">
        <v>184</v>
      </c>
      <c r="Y9" s="21"/>
    </row>
    <row r="10" spans="1:25" s="26" customFormat="1" ht="225.75" customHeight="1" x14ac:dyDescent="0.25">
      <c r="A10" s="3" t="s">
        <v>70</v>
      </c>
      <c r="B10" s="3" t="s">
        <v>87</v>
      </c>
      <c r="C10" s="3" t="s">
        <v>78</v>
      </c>
      <c r="D10" s="3">
        <v>1264</v>
      </c>
      <c r="E10" s="3">
        <v>1301</v>
      </c>
      <c r="F10" s="3" t="s">
        <v>71</v>
      </c>
      <c r="G10" s="3" t="s">
        <v>98</v>
      </c>
      <c r="H10" s="3" t="s">
        <v>107</v>
      </c>
      <c r="I10" s="3" t="s">
        <v>102</v>
      </c>
      <c r="J10" s="3" t="s">
        <v>109</v>
      </c>
      <c r="K10" s="3" t="s">
        <v>115</v>
      </c>
      <c r="L10" s="6">
        <v>1</v>
      </c>
      <c r="M10" s="10" t="s">
        <v>125</v>
      </c>
      <c r="N10" s="10" t="s">
        <v>131</v>
      </c>
      <c r="O10" s="21" t="s">
        <v>135</v>
      </c>
      <c r="P10" s="21" t="s">
        <v>145</v>
      </c>
      <c r="Q10" s="22" t="s">
        <v>154</v>
      </c>
      <c r="R10" s="21" t="s">
        <v>72</v>
      </c>
      <c r="S10" s="2" t="s">
        <v>161</v>
      </c>
      <c r="T10" s="3" t="s">
        <v>167</v>
      </c>
      <c r="U10" s="21">
        <v>545.52099999999996</v>
      </c>
      <c r="V10" s="21" t="s">
        <v>73</v>
      </c>
      <c r="W10" s="10" t="s">
        <v>176</v>
      </c>
      <c r="X10" s="2" t="s">
        <v>187</v>
      </c>
      <c r="Y10" s="21"/>
    </row>
    <row r="11" spans="1:25" s="27" customFormat="1" ht="75" x14ac:dyDescent="0.25">
      <c r="A11" s="3" t="s">
        <v>47</v>
      </c>
      <c r="B11" s="3" t="s">
        <v>48</v>
      </c>
      <c r="C11" s="3" t="s">
        <v>78</v>
      </c>
      <c r="D11" s="3">
        <v>1289</v>
      </c>
      <c r="E11" s="3">
        <v>1049</v>
      </c>
      <c r="F11" s="3" t="s">
        <v>49</v>
      </c>
      <c r="G11" s="3" t="s">
        <v>90</v>
      </c>
      <c r="H11" s="5" t="s">
        <v>132</v>
      </c>
      <c r="I11" s="3" t="s">
        <v>50</v>
      </c>
      <c r="J11" s="3" t="s">
        <v>110</v>
      </c>
      <c r="K11" s="3" t="s">
        <v>116</v>
      </c>
      <c r="L11" s="6">
        <v>1</v>
      </c>
      <c r="M11" s="10" t="s">
        <v>30</v>
      </c>
      <c r="N11" s="3" t="s">
        <v>30</v>
      </c>
      <c r="O11" s="21" t="s">
        <v>137</v>
      </c>
      <c r="P11" s="2" t="s">
        <v>194</v>
      </c>
      <c r="Q11" s="34" t="s">
        <v>192</v>
      </c>
      <c r="R11" s="21" t="s">
        <v>83</v>
      </c>
      <c r="S11" s="2" t="s">
        <v>160</v>
      </c>
      <c r="T11" s="2" t="s">
        <v>168</v>
      </c>
      <c r="U11" s="30">
        <v>456.53399999999999</v>
      </c>
      <c r="V11" s="3" t="s">
        <v>82</v>
      </c>
      <c r="W11" s="10" t="s">
        <v>177</v>
      </c>
      <c r="X11" s="2" t="s">
        <v>188</v>
      </c>
      <c r="Y11" s="21"/>
    </row>
    <row r="12" spans="1:25" ht="60" x14ac:dyDescent="0.25">
      <c r="A12" s="3" t="s">
        <v>51</v>
      </c>
      <c r="B12" s="3" t="s">
        <v>52</v>
      </c>
      <c r="C12" s="3" t="s">
        <v>78</v>
      </c>
      <c r="D12" s="3">
        <v>409</v>
      </c>
      <c r="E12" s="3">
        <v>4844</v>
      </c>
      <c r="F12" s="3" t="s">
        <v>53</v>
      </c>
      <c r="G12" s="3" t="s">
        <v>100</v>
      </c>
      <c r="H12" s="5" t="s">
        <v>54</v>
      </c>
      <c r="I12" s="3" t="s">
        <v>55</v>
      </c>
      <c r="J12" s="3" t="s">
        <v>111</v>
      </c>
      <c r="K12" s="3" t="s">
        <v>117</v>
      </c>
      <c r="L12" s="16">
        <v>0.49</v>
      </c>
      <c r="M12" s="17" t="s">
        <v>126</v>
      </c>
      <c r="N12" s="3" t="s">
        <v>56</v>
      </c>
      <c r="O12" s="21" t="s">
        <v>138</v>
      </c>
      <c r="P12" s="21" t="s">
        <v>146</v>
      </c>
      <c r="Q12" s="22" t="s">
        <v>155</v>
      </c>
      <c r="R12" s="21" t="s">
        <v>57</v>
      </c>
      <c r="S12" s="21" t="s">
        <v>58</v>
      </c>
      <c r="T12" s="21" t="s">
        <v>59</v>
      </c>
      <c r="U12" s="31">
        <v>565.80999999999995</v>
      </c>
      <c r="V12" s="4" t="s">
        <v>60</v>
      </c>
      <c r="W12" s="32" t="s">
        <v>178</v>
      </c>
      <c r="X12" s="2" t="s">
        <v>189</v>
      </c>
      <c r="Y12" s="21"/>
    </row>
    <row r="13" spans="1:25" ht="60" x14ac:dyDescent="0.25">
      <c r="A13" s="3" t="s">
        <v>51</v>
      </c>
      <c r="B13" s="3" t="s">
        <v>52</v>
      </c>
      <c r="C13" s="3" t="s">
        <v>78</v>
      </c>
      <c r="D13" s="3">
        <v>426</v>
      </c>
      <c r="E13" s="3">
        <v>5720</v>
      </c>
      <c r="F13" s="3" t="s">
        <v>53</v>
      </c>
      <c r="G13" s="3" t="s">
        <v>100</v>
      </c>
      <c r="H13" s="5" t="s">
        <v>54</v>
      </c>
      <c r="I13" s="3" t="s">
        <v>55</v>
      </c>
      <c r="J13" s="3" t="s">
        <v>111</v>
      </c>
      <c r="K13" s="3" t="s">
        <v>117</v>
      </c>
      <c r="L13" s="16">
        <v>0.49</v>
      </c>
      <c r="M13" s="17" t="s">
        <v>127</v>
      </c>
      <c r="N13" s="3" t="s">
        <v>56</v>
      </c>
      <c r="O13" s="21" t="s">
        <v>138</v>
      </c>
      <c r="P13" s="21" t="s">
        <v>147</v>
      </c>
      <c r="Q13" s="22" t="s">
        <v>156</v>
      </c>
      <c r="R13" s="21" t="s">
        <v>61</v>
      </c>
      <c r="S13" s="21" t="s">
        <v>58</v>
      </c>
      <c r="T13" s="21" t="s">
        <v>59</v>
      </c>
      <c r="U13" s="31">
        <v>459.99900000000002</v>
      </c>
      <c r="V13" s="4" t="s">
        <v>60</v>
      </c>
      <c r="W13" s="32" t="s">
        <v>179</v>
      </c>
      <c r="X13" s="2" t="s">
        <v>189</v>
      </c>
      <c r="Y13" s="21"/>
    </row>
    <row r="14" spans="1:25" ht="30" x14ac:dyDescent="0.25">
      <c r="A14" s="3" t="s">
        <v>41</v>
      </c>
      <c r="B14" s="3" t="s">
        <v>42</v>
      </c>
      <c r="C14" s="3" t="s">
        <v>26</v>
      </c>
      <c r="D14" s="3">
        <v>538</v>
      </c>
      <c r="E14" s="3">
        <v>22116</v>
      </c>
      <c r="F14" s="3" t="s">
        <v>43</v>
      </c>
      <c r="G14" s="3" t="s">
        <v>101</v>
      </c>
      <c r="H14" s="5" t="s">
        <v>17</v>
      </c>
      <c r="I14" s="3" t="s">
        <v>44</v>
      </c>
      <c r="J14" s="3" t="s">
        <v>105</v>
      </c>
      <c r="K14" s="3" t="s">
        <v>45</v>
      </c>
      <c r="L14" s="6">
        <v>1</v>
      </c>
      <c r="M14" s="10" t="s">
        <v>128</v>
      </c>
      <c r="N14" s="10" t="s">
        <v>119</v>
      </c>
      <c r="O14" s="21" t="s">
        <v>136</v>
      </c>
      <c r="P14" s="21" t="s">
        <v>148</v>
      </c>
      <c r="Q14" s="22" t="s">
        <v>157</v>
      </c>
      <c r="R14" s="21" t="s">
        <v>46</v>
      </c>
      <c r="S14" s="21" t="s">
        <v>58</v>
      </c>
      <c r="T14" s="2" t="s">
        <v>169</v>
      </c>
      <c r="U14" s="30">
        <v>332.92700000000002</v>
      </c>
      <c r="V14" s="2" t="s">
        <v>170</v>
      </c>
      <c r="W14" s="10" t="s">
        <v>180</v>
      </c>
      <c r="X14" s="2" t="s">
        <v>190</v>
      </c>
      <c r="Y14"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Feuil1</vt:lpstr>
      <vt:lpstr>Feuil2</vt:lpstr>
      <vt:lpstr>Feuil3</vt:lpstr>
    </vt:vector>
  </TitlesOfParts>
  <Company>INSERM U937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Marine Germain</dc:creator>
  <cp:lastModifiedBy>saralind</cp:lastModifiedBy>
  <dcterms:created xsi:type="dcterms:W3CDTF">2014-06-11T09:56:21Z</dcterms:created>
  <dcterms:modified xsi:type="dcterms:W3CDTF">2017-03-15T20:42:22Z</dcterms:modified>
</cp:coreProperties>
</file>